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jpeg" ContentType="image/jpeg"/>
  <Override PartName="/xl/charts/chart2.xml" ContentType="application/vnd.openxmlformats-officedocument.drawingml.chart+xml"/>
  <Default Extension="emf" ContentType="image/x-emf"/>
  <Override PartName="/xl/activeX/activeX5.xml" ContentType="application/vnd.ms-office.activeX+xml"/>
  <Override PartName="/xl/activeX/activeX6.xml" ContentType="application/vnd.ms-office.activeX+xml"/>
  <Override PartName="/xl/charts/chart3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B7FE6334-C1A2-E50D-BD3D-5F4D41BBC2E3}"/>
  <workbookPr codeName="ThisWorkbook" defaultThemeVersion="124226"/>
  <bookViews>
    <workbookView xWindow="0" yWindow="105" windowWidth="15195" windowHeight="8700" activeTab="1"/>
  </bookViews>
  <sheets>
    <sheet name="Ec 1er grado" sheetId="1" r:id="rId1"/>
    <sheet name="Ec 2º grado" sheetId="2" r:id="rId2"/>
    <sheet name="Bolzano" sheetId="3" r:id="rId3"/>
  </sheets>
  <definedNames>
    <definedName name="Arranque">Bolzano!$A$5</definedName>
    <definedName name="Incremento">Bolzano!$C$5</definedName>
    <definedName name="x">Bolzano!$G$6:$G$18</definedName>
  </definedNames>
  <calcPr calcId="125725"/>
</workbook>
</file>

<file path=xl/calcChain.xml><?xml version="1.0" encoding="utf-8"?>
<calcChain xmlns="http://schemas.openxmlformats.org/spreadsheetml/2006/main">
  <c r="L20" i="2"/>
  <c r="K14"/>
  <c r="L14" s="1"/>
  <c r="N15" i="1"/>
  <c r="M10"/>
  <c r="G6" i="3"/>
  <c r="G7" s="1"/>
  <c r="H6"/>
  <c r="C6" i="2"/>
  <c r="D6"/>
  <c r="E6"/>
  <c r="A13"/>
  <c r="A14"/>
  <c r="B13"/>
  <c r="B12"/>
  <c r="B9" i="1"/>
  <c r="B8" i="2"/>
  <c r="B7"/>
  <c r="K4" i="1"/>
  <c r="L4"/>
  <c r="J4"/>
  <c r="B10"/>
  <c r="A11"/>
  <c r="B11"/>
  <c r="B6"/>
  <c r="H8" i="2"/>
  <c r="A15"/>
  <c r="B14"/>
  <c r="A12" i="1"/>
  <c r="A13"/>
  <c r="B12"/>
  <c r="A16" i="2"/>
  <c r="B15"/>
  <c r="A17"/>
  <c r="B16"/>
  <c r="B13" i="1"/>
  <c r="A14"/>
  <c r="A15"/>
  <c r="B14"/>
  <c r="A18" i="2"/>
  <c r="B17"/>
  <c r="A19"/>
  <c r="B18"/>
  <c r="B15" i="1"/>
  <c r="A16"/>
  <c r="A17"/>
  <c r="B16"/>
  <c r="A20" i="2"/>
  <c r="B19"/>
  <c r="A21"/>
  <c r="B20"/>
  <c r="B17" i="1"/>
  <c r="A18"/>
  <c r="A19"/>
  <c r="B18"/>
  <c r="A22" i="2"/>
  <c r="B21"/>
  <c r="A23"/>
  <c r="B22"/>
  <c r="B19" i="1"/>
  <c r="A20"/>
  <c r="A21"/>
  <c r="B20"/>
  <c r="A24" i="2"/>
  <c r="B23"/>
  <c r="A25"/>
  <c r="B24"/>
  <c r="B21" i="1"/>
  <c r="A22"/>
  <c r="A23"/>
  <c r="B22"/>
  <c r="A26" i="2"/>
  <c r="B25"/>
  <c r="A27"/>
  <c r="B26"/>
  <c r="B23" i="1"/>
  <c r="A24"/>
  <c r="A25"/>
  <c r="B24"/>
  <c r="A28" i="2"/>
  <c r="B27"/>
  <c r="A29"/>
  <c r="B28"/>
  <c r="B25" i="1"/>
  <c r="A26"/>
  <c r="A27"/>
  <c r="B26"/>
  <c r="A30" i="2"/>
  <c r="B29"/>
  <c r="A31"/>
  <c r="B30"/>
  <c r="B27" i="1"/>
  <c r="A28"/>
  <c r="A29"/>
  <c r="B28"/>
  <c r="A32" i="2"/>
  <c r="B31"/>
  <c r="A33"/>
  <c r="B32"/>
  <c r="B29" i="1"/>
  <c r="A30"/>
  <c r="A31"/>
  <c r="B30"/>
  <c r="A34" i="2"/>
  <c r="B33"/>
  <c r="A35"/>
  <c r="B34"/>
  <c r="B31" i="1"/>
  <c r="A32"/>
  <c r="A33"/>
  <c r="B32"/>
  <c r="A36" i="2"/>
  <c r="B35"/>
  <c r="A37"/>
  <c r="B36"/>
  <c r="B33" i="1"/>
  <c r="A34"/>
  <c r="A35"/>
  <c r="B34"/>
  <c r="A38" i="2"/>
  <c r="B37"/>
  <c r="A39"/>
  <c r="B38"/>
  <c r="B35" i="1"/>
  <c r="A36"/>
  <c r="A37"/>
  <c r="B36"/>
  <c r="A40" i="2"/>
  <c r="B39"/>
  <c r="A41"/>
  <c r="B40"/>
  <c r="B37" i="1"/>
  <c r="A38"/>
  <c r="A39"/>
  <c r="B38"/>
  <c r="A42" i="2"/>
  <c r="B41"/>
  <c r="A43"/>
  <c r="B42"/>
  <c r="B39" i="1"/>
  <c r="A40"/>
  <c r="B40"/>
  <c r="A41"/>
  <c r="A44" i="2"/>
  <c r="B43"/>
  <c r="B41" i="1"/>
  <c r="A42"/>
  <c r="A45" i="2"/>
  <c r="B44"/>
  <c r="B42" i="1"/>
  <c r="A43"/>
  <c r="A46" i="2"/>
  <c r="B45"/>
  <c r="B43" i="1"/>
  <c r="A44"/>
  <c r="A47" i="2"/>
  <c r="B46"/>
  <c r="B44" i="1"/>
  <c r="A45"/>
  <c r="A48" i="2"/>
  <c r="B47"/>
  <c r="B45" i="1"/>
  <c r="A46"/>
  <c r="A49" i="2"/>
  <c r="B48"/>
  <c r="B46" i="1"/>
  <c r="A47"/>
  <c r="A50" i="2"/>
  <c r="B49"/>
  <c r="B47" i="1"/>
  <c r="A48"/>
  <c r="A51" i="2"/>
  <c r="B50"/>
  <c r="B48" i="1"/>
  <c r="A49"/>
  <c r="A52" i="2"/>
  <c r="B51"/>
  <c r="B49" i="1"/>
  <c r="A50"/>
  <c r="B50"/>
  <c r="A53" i="2"/>
  <c r="B52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G8" i="3" l="1"/>
  <c r="H7"/>
  <c r="G9" l="1"/>
  <c r="H8"/>
  <c r="I7" s="1"/>
  <c r="H9" l="1"/>
  <c r="G10"/>
  <c r="H10" l="1"/>
  <c r="I9" s="1"/>
  <c r="G11"/>
  <c r="I8"/>
  <c r="H11" l="1"/>
  <c r="G12"/>
  <c r="G13" l="1"/>
  <c r="H12"/>
  <c r="I10"/>
  <c r="I11" l="1"/>
  <c r="H13"/>
  <c r="G14"/>
  <c r="I12" l="1"/>
  <c r="H14"/>
  <c r="G15"/>
  <c r="I13" l="1"/>
  <c r="H15"/>
  <c r="G16"/>
  <c r="I14" l="1"/>
  <c r="G17"/>
  <c r="H16"/>
  <c r="H17" l="1"/>
  <c r="G18"/>
  <c r="H18" s="1"/>
  <c r="I16"/>
  <c r="I15"/>
  <c r="I17" l="1"/>
</calcChain>
</file>

<file path=xl/comments1.xml><?xml version="1.0" encoding="utf-8"?>
<comments xmlns="http://schemas.openxmlformats.org/spreadsheetml/2006/main">
  <authors>
    <author>Paco</author>
  </authors>
  <commentList>
    <comment ref="H5" authorId="0">
      <text>
        <r>
          <rPr>
            <b/>
            <sz val="8"/>
            <color indexed="81"/>
            <rFont val="Tahoma"/>
            <family val="2"/>
          </rPr>
          <t>Escribe la función (sólo es un título)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" authorId="0">
      <text>
        <r>
          <rPr>
            <b/>
            <sz val="8"/>
            <color indexed="81"/>
            <rFont val="Tahoma"/>
            <family val="2"/>
          </rPr>
          <t>Escribe la función (no olvides precederla con =)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<sst xmlns="http://schemas.openxmlformats.org/spreadsheetml/2006/main" count="44" uniqueCount="30">
  <si>
    <r>
      <t>Resolución de Ecuaciones de 1</t>
    </r>
    <r>
      <rPr>
        <b/>
        <i/>
        <vertAlign val="superscript"/>
        <sz val="10"/>
        <color indexed="61"/>
        <rFont val="Arial"/>
        <family val="2"/>
      </rPr>
      <t>er</t>
    </r>
    <r>
      <rPr>
        <b/>
        <i/>
        <sz val="10"/>
        <color indexed="61"/>
        <rFont val="Arial"/>
        <family val="2"/>
      </rPr>
      <t xml:space="preserve"> Grado, del tipo ax+b=0</t>
    </r>
  </si>
  <si>
    <t>Coeficientes</t>
  </si>
  <si>
    <t>a</t>
  </si>
  <si>
    <t>b</t>
  </si>
  <si>
    <t>SOLUCIÓN:</t>
  </si>
  <si>
    <t>Tabla de Valores</t>
  </si>
  <si>
    <t>x</t>
  </si>
  <si>
    <t>Representación de la recta asociada</t>
  </si>
  <si>
    <t>y=</t>
  </si>
  <si>
    <r>
      <t>Resolución de Ecuaciones de 2º Grado, del tipo ax</t>
    </r>
    <r>
      <rPr>
        <b/>
        <i/>
        <vertAlign val="superscript"/>
        <sz val="10"/>
        <color indexed="61"/>
        <rFont val="Arial"/>
        <family val="2"/>
      </rPr>
      <t>2</t>
    </r>
    <r>
      <rPr>
        <b/>
        <i/>
        <sz val="10"/>
        <color indexed="61"/>
        <rFont val="Arial"/>
        <family val="2"/>
      </rPr>
      <t>+bx+c=0</t>
    </r>
  </si>
  <si>
    <t>c</t>
  </si>
  <si>
    <t>SOLUCIONES:</t>
  </si>
  <si>
    <r>
      <t>x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=</t>
    </r>
  </si>
  <si>
    <r>
      <t>x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=</t>
    </r>
  </si>
  <si>
    <t>Tabla de valores</t>
  </si>
  <si>
    <t>y</t>
  </si>
  <si>
    <t>Representación de la parábola asociada</t>
  </si>
  <si>
    <t>Min rango X</t>
  </si>
  <si>
    <t>Max rango X</t>
  </si>
  <si>
    <t>Min rango Y</t>
  </si>
  <si>
    <t>Max rango Y</t>
  </si>
  <si>
    <t>Resolucón de ecuaciones mediante el Teorema de Bolzano</t>
  </si>
  <si>
    <t>Se trata de determinar una secuencia de intervalos encajados que contengan una raíz de la ecuación dada,</t>
  </si>
  <si>
    <t>evaluando la función correspondiente en los extremos y eligiendo aquél en el que toma valores de distinto signo.</t>
  </si>
  <si>
    <t>Arranque</t>
  </si>
  <si>
    <t>Incremento</t>
  </si>
  <si>
    <t>x*sen(x)</t>
  </si>
  <si>
    <t>Pto corte eje X</t>
  </si>
  <si>
    <t>Ordenada en el origen</t>
  </si>
  <si>
    <t>Vértice</t>
  </si>
</sst>
</file>

<file path=xl/styles.xml><?xml version="1.0" encoding="utf-8"?>
<styleSheet xmlns="http://schemas.openxmlformats.org/spreadsheetml/2006/main">
  <numFmts count="1">
    <numFmt numFmtId="164" formatCode="0.0000_ ;[Red]\-0.0000\ "/>
  </numFmts>
  <fonts count="18">
    <font>
      <sz val="10"/>
      <name val="Arial"/>
    </font>
    <font>
      <b/>
      <i/>
      <sz val="10"/>
      <color indexed="61"/>
      <name val="Arial"/>
      <family val="2"/>
    </font>
    <font>
      <b/>
      <i/>
      <vertAlign val="superscript"/>
      <sz val="10"/>
      <color indexed="61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61"/>
      <name val="Arial"/>
      <family val="2"/>
    </font>
    <font>
      <vertAlign val="subscript"/>
      <sz val="10"/>
      <name val="Arial"/>
      <family val="2"/>
    </font>
    <font>
      <sz val="10"/>
      <color indexed="9"/>
      <name val="Arial"/>
      <family val="2"/>
    </font>
    <font>
      <b/>
      <sz val="10"/>
      <color indexed="4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Wingdings 3"/>
      <family val="1"/>
      <charset val="2"/>
    </font>
    <font>
      <b/>
      <i/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61"/>
      </bottom>
      <diagonal/>
    </border>
    <border>
      <left/>
      <right/>
      <top style="double">
        <color indexed="61"/>
      </top>
      <bottom style="thin">
        <color indexed="61"/>
      </bottom>
      <diagonal/>
    </border>
    <border>
      <left/>
      <right/>
      <top style="thin">
        <color indexed="61"/>
      </top>
      <bottom style="double">
        <color indexed="61"/>
      </bottom>
      <diagonal/>
    </border>
    <border>
      <left/>
      <right/>
      <top style="double">
        <color indexed="61"/>
      </top>
      <bottom style="double">
        <color indexed="6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0" fillId="0" borderId="1" xfId="0" applyBorder="1"/>
    <xf numFmtId="0" fontId="8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4" fillId="0" borderId="0" xfId="0" applyNumberFormat="1" applyFont="1" applyAlignment="1">
      <alignment horizontal="left"/>
    </xf>
    <xf numFmtId="0" fontId="10" fillId="0" borderId="0" xfId="0" applyFont="1"/>
    <xf numFmtId="0" fontId="1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0" fontId="14" fillId="0" borderId="0" xfId="0" applyFont="1"/>
    <xf numFmtId="0" fontId="16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plotArea>
      <c:layout>
        <c:manualLayout>
          <c:layoutTarget val="inner"/>
          <c:xMode val="edge"/>
          <c:yMode val="edge"/>
          <c:x val="6.8870708695734056E-2"/>
          <c:y val="6.0386615872716348E-2"/>
          <c:w val="0.86501610121841954"/>
          <c:h val="0.88164459174165843"/>
        </c:manualLayout>
      </c:layout>
      <c:scatterChart>
        <c:scatterStyle val="smoothMarker"/>
        <c:ser>
          <c:idx val="0"/>
          <c:order val="0"/>
          <c:tx>
            <c:strRef>
              <c:f>'Ec 1er grado'!$B$9</c:f>
              <c:strCache>
                <c:ptCount val="1"/>
                <c:pt idx="0">
                  <c:v>y=1x-2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'Ec 1er grado'!$A$10:$A$50</c:f>
              <c:numCache>
                <c:formatCode>General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'Ec 1er grado'!$B$10:$B$50</c:f>
              <c:numCache>
                <c:formatCode>General</c:formatCode>
                <c:ptCount val="41"/>
                <c:pt idx="0">
                  <c:v>-22</c:v>
                </c:pt>
                <c:pt idx="1">
                  <c:v>-21</c:v>
                </c:pt>
                <c:pt idx="2">
                  <c:v>-20</c:v>
                </c:pt>
                <c:pt idx="3">
                  <c:v>-19</c:v>
                </c:pt>
                <c:pt idx="4">
                  <c:v>-18</c:v>
                </c:pt>
                <c:pt idx="5">
                  <c:v>-17</c:v>
                </c:pt>
                <c:pt idx="6">
                  <c:v>-16</c:v>
                </c:pt>
                <c:pt idx="7">
                  <c:v>-15</c:v>
                </c:pt>
                <c:pt idx="8">
                  <c:v>-14</c:v>
                </c:pt>
                <c:pt idx="9">
                  <c:v>-13</c:v>
                </c:pt>
                <c:pt idx="10">
                  <c:v>-12</c:v>
                </c:pt>
                <c:pt idx="11">
                  <c:v>-11</c:v>
                </c:pt>
                <c:pt idx="12">
                  <c:v>-10</c:v>
                </c:pt>
                <c:pt idx="13">
                  <c:v>-9</c:v>
                </c:pt>
                <c:pt idx="14">
                  <c:v>-8</c:v>
                </c:pt>
                <c:pt idx="15">
                  <c:v>-7</c:v>
                </c:pt>
                <c:pt idx="16">
                  <c:v>-6</c:v>
                </c:pt>
                <c:pt idx="17">
                  <c:v>-5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</c:numCache>
            </c:numRef>
          </c:yVal>
          <c:smooth val="1"/>
        </c:ser>
        <c:ser>
          <c:idx val="1"/>
          <c:order val="1"/>
          <c:tx>
            <c:v>Pto corte eje X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FF"/>
              </a:solidFill>
              <a:ln w="9525">
                <a:noFill/>
              </a:ln>
            </c:spPr>
          </c:marker>
          <c:xVal>
            <c:numRef>
              <c:f>'Ec 1er grado'!$M$10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'Ec 1er grado'!$N$10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</c:ser>
        <c:axId val="45028480"/>
        <c:axId val="46535040"/>
      </c:scatterChart>
      <c:valAx>
        <c:axId val="45028480"/>
        <c:scaling>
          <c:orientation val="minMax"/>
          <c:max val="10"/>
          <c:min val="-10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tickLblPos val="nextTo"/>
        <c:spPr>
          <a:ln w="25400">
            <a:solidFill>
              <a:srgbClr val="993366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535040"/>
        <c:crosses val="autoZero"/>
        <c:crossBetween val="midCat"/>
        <c:majorUnit val="2"/>
      </c:valAx>
      <c:valAx>
        <c:axId val="46535040"/>
        <c:scaling>
          <c:orientation val="minMax"/>
          <c:max val="10"/>
          <c:min val="-10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tickLblPos val="nextTo"/>
        <c:spPr>
          <a:ln w="25400">
            <a:solidFill>
              <a:srgbClr val="993366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028480"/>
        <c:crosses val="autoZero"/>
        <c:crossBetween val="midCat"/>
        <c:majorUnit val="2"/>
        <c:minorUnit val="2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plotArea>
      <c:layout>
        <c:manualLayout>
          <c:layoutTarget val="inner"/>
          <c:xMode val="edge"/>
          <c:yMode val="edge"/>
          <c:x val="5.1597051597051587E-2"/>
          <c:y val="6.5163066756409482E-2"/>
          <c:w val="0.88452088452088462"/>
          <c:h val="0.8897264884048216"/>
        </c:manualLayout>
      </c:layout>
      <c:scatterChart>
        <c:scatterStyle val="smoothMarker"/>
        <c:ser>
          <c:idx val="0"/>
          <c:order val="0"/>
          <c:tx>
            <c:strRef>
              <c:f>'Ec 2º grado'!$B$11</c:f>
              <c:strCache>
                <c:ptCount val="1"/>
                <c:pt idx="0">
                  <c:v>y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'Ec 2º grado'!$A$12:$A$92</c:f>
              <c:numCache>
                <c:formatCode>General</c:formatCode>
                <c:ptCount val="81"/>
                <c:pt idx="0">
                  <c:v>-20</c:v>
                </c:pt>
                <c:pt idx="1">
                  <c:v>-19.5</c:v>
                </c:pt>
                <c:pt idx="2">
                  <c:v>-19</c:v>
                </c:pt>
                <c:pt idx="3">
                  <c:v>-18.5</c:v>
                </c:pt>
                <c:pt idx="4">
                  <c:v>-18</c:v>
                </c:pt>
                <c:pt idx="5">
                  <c:v>-17.5</c:v>
                </c:pt>
                <c:pt idx="6">
                  <c:v>-17</c:v>
                </c:pt>
                <c:pt idx="7">
                  <c:v>-16.5</c:v>
                </c:pt>
                <c:pt idx="8">
                  <c:v>-16</c:v>
                </c:pt>
                <c:pt idx="9">
                  <c:v>-15.5</c:v>
                </c:pt>
                <c:pt idx="10">
                  <c:v>-15</c:v>
                </c:pt>
                <c:pt idx="11">
                  <c:v>-14.5</c:v>
                </c:pt>
                <c:pt idx="12">
                  <c:v>-14</c:v>
                </c:pt>
                <c:pt idx="13">
                  <c:v>-13.5</c:v>
                </c:pt>
                <c:pt idx="14">
                  <c:v>-13</c:v>
                </c:pt>
                <c:pt idx="15">
                  <c:v>-12.5</c:v>
                </c:pt>
                <c:pt idx="16">
                  <c:v>-12</c:v>
                </c:pt>
                <c:pt idx="17">
                  <c:v>-11.5</c:v>
                </c:pt>
                <c:pt idx="18">
                  <c:v>-11</c:v>
                </c:pt>
                <c:pt idx="19">
                  <c:v>-10.5</c:v>
                </c:pt>
                <c:pt idx="20">
                  <c:v>-10</c:v>
                </c:pt>
                <c:pt idx="21">
                  <c:v>-9.5</c:v>
                </c:pt>
                <c:pt idx="22">
                  <c:v>-9</c:v>
                </c:pt>
                <c:pt idx="23">
                  <c:v>-8.5</c:v>
                </c:pt>
                <c:pt idx="24">
                  <c:v>-8</c:v>
                </c:pt>
                <c:pt idx="25">
                  <c:v>-7.5</c:v>
                </c:pt>
                <c:pt idx="26">
                  <c:v>-7</c:v>
                </c:pt>
                <c:pt idx="27">
                  <c:v>-6.5</c:v>
                </c:pt>
                <c:pt idx="28">
                  <c:v>-6</c:v>
                </c:pt>
                <c:pt idx="29">
                  <c:v>-5.5</c:v>
                </c:pt>
                <c:pt idx="30">
                  <c:v>-5</c:v>
                </c:pt>
                <c:pt idx="31">
                  <c:v>-4.5</c:v>
                </c:pt>
                <c:pt idx="32">
                  <c:v>-4</c:v>
                </c:pt>
                <c:pt idx="33">
                  <c:v>-3.5</c:v>
                </c:pt>
                <c:pt idx="34">
                  <c:v>-3</c:v>
                </c:pt>
                <c:pt idx="35">
                  <c:v>-2.5</c:v>
                </c:pt>
                <c:pt idx="36">
                  <c:v>-2</c:v>
                </c:pt>
                <c:pt idx="37">
                  <c:v>-1.5</c:v>
                </c:pt>
                <c:pt idx="38">
                  <c:v>-1</c:v>
                </c:pt>
                <c:pt idx="39">
                  <c:v>-0.5</c:v>
                </c:pt>
                <c:pt idx="40">
                  <c:v>0</c:v>
                </c:pt>
                <c:pt idx="41">
                  <c:v>0.5</c:v>
                </c:pt>
                <c:pt idx="42">
                  <c:v>1</c:v>
                </c:pt>
                <c:pt idx="43">
                  <c:v>1.5</c:v>
                </c:pt>
                <c:pt idx="44">
                  <c:v>2</c:v>
                </c:pt>
                <c:pt idx="45">
                  <c:v>2.5</c:v>
                </c:pt>
                <c:pt idx="46">
                  <c:v>3</c:v>
                </c:pt>
                <c:pt idx="47">
                  <c:v>3.5</c:v>
                </c:pt>
                <c:pt idx="48">
                  <c:v>4</c:v>
                </c:pt>
                <c:pt idx="49">
                  <c:v>4.5</c:v>
                </c:pt>
                <c:pt idx="50">
                  <c:v>5</c:v>
                </c:pt>
                <c:pt idx="51">
                  <c:v>5.5</c:v>
                </c:pt>
                <c:pt idx="52">
                  <c:v>6</c:v>
                </c:pt>
                <c:pt idx="53">
                  <c:v>6.5</c:v>
                </c:pt>
                <c:pt idx="54">
                  <c:v>7</c:v>
                </c:pt>
                <c:pt idx="55">
                  <c:v>7.5</c:v>
                </c:pt>
                <c:pt idx="56">
                  <c:v>8</c:v>
                </c:pt>
                <c:pt idx="57">
                  <c:v>8.5</c:v>
                </c:pt>
                <c:pt idx="58">
                  <c:v>9</c:v>
                </c:pt>
                <c:pt idx="59">
                  <c:v>9.5</c:v>
                </c:pt>
                <c:pt idx="60">
                  <c:v>10</c:v>
                </c:pt>
                <c:pt idx="61">
                  <c:v>10.5</c:v>
                </c:pt>
                <c:pt idx="62">
                  <c:v>11</c:v>
                </c:pt>
                <c:pt idx="63">
                  <c:v>11.5</c:v>
                </c:pt>
                <c:pt idx="64">
                  <c:v>12</c:v>
                </c:pt>
                <c:pt idx="65">
                  <c:v>12.5</c:v>
                </c:pt>
                <c:pt idx="66">
                  <c:v>13</c:v>
                </c:pt>
                <c:pt idx="67">
                  <c:v>13.5</c:v>
                </c:pt>
                <c:pt idx="68">
                  <c:v>14</c:v>
                </c:pt>
                <c:pt idx="69">
                  <c:v>14.5</c:v>
                </c:pt>
                <c:pt idx="70">
                  <c:v>15</c:v>
                </c:pt>
                <c:pt idx="71">
                  <c:v>15.5</c:v>
                </c:pt>
                <c:pt idx="72">
                  <c:v>16</c:v>
                </c:pt>
                <c:pt idx="73">
                  <c:v>16.5</c:v>
                </c:pt>
                <c:pt idx="74">
                  <c:v>17</c:v>
                </c:pt>
                <c:pt idx="75">
                  <c:v>17.5</c:v>
                </c:pt>
                <c:pt idx="76">
                  <c:v>18</c:v>
                </c:pt>
                <c:pt idx="77">
                  <c:v>18.5</c:v>
                </c:pt>
                <c:pt idx="78">
                  <c:v>19</c:v>
                </c:pt>
                <c:pt idx="79">
                  <c:v>19.5</c:v>
                </c:pt>
                <c:pt idx="80">
                  <c:v>20</c:v>
                </c:pt>
              </c:numCache>
            </c:numRef>
          </c:xVal>
          <c:yVal>
            <c:numRef>
              <c:f>'Ec 2º grado'!$B$12:$B$92</c:f>
              <c:numCache>
                <c:formatCode>General</c:formatCode>
                <c:ptCount val="81"/>
                <c:pt idx="0">
                  <c:v>354</c:v>
                </c:pt>
                <c:pt idx="1">
                  <c:v>335.25</c:v>
                </c:pt>
                <c:pt idx="2">
                  <c:v>317</c:v>
                </c:pt>
                <c:pt idx="3">
                  <c:v>299.25</c:v>
                </c:pt>
                <c:pt idx="4">
                  <c:v>282</c:v>
                </c:pt>
                <c:pt idx="5">
                  <c:v>265.25</c:v>
                </c:pt>
                <c:pt idx="6">
                  <c:v>249</c:v>
                </c:pt>
                <c:pt idx="7">
                  <c:v>233.25</c:v>
                </c:pt>
                <c:pt idx="8">
                  <c:v>218</c:v>
                </c:pt>
                <c:pt idx="9">
                  <c:v>203.25</c:v>
                </c:pt>
                <c:pt idx="10">
                  <c:v>189</c:v>
                </c:pt>
                <c:pt idx="11">
                  <c:v>175.25</c:v>
                </c:pt>
                <c:pt idx="12">
                  <c:v>162</c:v>
                </c:pt>
                <c:pt idx="13">
                  <c:v>149.25</c:v>
                </c:pt>
                <c:pt idx="14">
                  <c:v>137</c:v>
                </c:pt>
                <c:pt idx="15">
                  <c:v>125.25</c:v>
                </c:pt>
                <c:pt idx="16">
                  <c:v>114</c:v>
                </c:pt>
                <c:pt idx="17">
                  <c:v>103.25</c:v>
                </c:pt>
                <c:pt idx="18">
                  <c:v>93</c:v>
                </c:pt>
                <c:pt idx="19">
                  <c:v>83.25</c:v>
                </c:pt>
                <c:pt idx="20">
                  <c:v>74</c:v>
                </c:pt>
                <c:pt idx="21">
                  <c:v>65.25</c:v>
                </c:pt>
                <c:pt idx="22">
                  <c:v>57</c:v>
                </c:pt>
                <c:pt idx="23">
                  <c:v>49.25</c:v>
                </c:pt>
                <c:pt idx="24">
                  <c:v>42</c:v>
                </c:pt>
                <c:pt idx="25">
                  <c:v>35.25</c:v>
                </c:pt>
                <c:pt idx="26">
                  <c:v>29</c:v>
                </c:pt>
                <c:pt idx="27">
                  <c:v>23.25</c:v>
                </c:pt>
                <c:pt idx="28">
                  <c:v>18</c:v>
                </c:pt>
                <c:pt idx="29">
                  <c:v>13.25</c:v>
                </c:pt>
                <c:pt idx="30">
                  <c:v>9</c:v>
                </c:pt>
                <c:pt idx="31">
                  <c:v>5.25</c:v>
                </c:pt>
                <c:pt idx="32">
                  <c:v>2</c:v>
                </c:pt>
                <c:pt idx="33">
                  <c:v>-0.75</c:v>
                </c:pt>
                <c:pt idx="34">
                  <c:v>-3</c:v>
                </c:pt>
                <c:pt idx="35">
                  <c:v>-4.75</c:v>
                </c:pt>
                <c:pt idx="36">
                  <c:v>-6</c:v>
                </c:pt>
                <c:pt idx="37">
                  <c:v>-6.75</c:v>
                </c:pt>
                <c:pt idx="38">
                  <c:v>-7</c:v>
                </c:pt>
                <c:pt idx="39">
                  <c:v>-6.75</c:v>
                </c:pt>
                <c:pt idx="40">
                  <c:v>-6</c:v>
                </c:pt>
                <c:pt idx="41">
                  <c:v>-4.75</c:v>
                </c:pt>
                <c:pt idx="42">
                  <c:v>-3</c:v>
                </c:pt>
                <c:pt idx="43">
                  <c:v>-0.75</c:v>
                </c:pt>
                <c:pt idx="44">
                  <c:v>2</c:v>
                </c:pt>
                <c:pt idx="45">
                  <c:v>5.25</c:v>
                </c:pt>
                <c:pt idx="46">
                  <c:v>9</c:v>
                </c:pt>
                <c:pt idx="47">
                  <c:v>13.25</c:v>
                </c:pt>
                <c:pt idx="48">
                  <c:v>18</c:v>
                </c:pt>
                <c:pt idx="49">
                  <c:v>23.25</c:v>
                </c:pt>
                <c:pt idx="50">
                  <c:v>29</c:v>
                </c:pt>
                <c:pt idx="51">
                  <c:v>35.25</c:v>
                </c:pt>
                <c:pt idx="52">
                  <c:v>42</c:v>
                </c:pt>
                <c:pt idx="53">
                  <c:v>49.25</c:v>
                </c:pt>
                <c:pt idx="54">
                  <c:v>57</c:v>
                </c:pt>
                <c:pt idx="55">
                  <c:v>65.25</c:v>
                </c:pt>
                <c:pt idx="56">
                  <c:v>74</c:v>
                </c:pt>
                <c:pt idx="57">
                  <c:v>83.25</c:v>
                </c:pt>
                <c:pt idx="58">
                  <c:v>93</c:v>
                </c:pt>
                <c:pt idx="59">
                  <c:v>103.25</c:v>
                </c:pt>
                <c:pt idx="60">
                  <c:v>114</c:v>
                </c:pt>
                <c:pt idx="61">
                  <c:v>125.25</c:v>
                </c:pt>
                <c:pt idx="62">
                  <c:v>137</c:v>
                </c:pt>
                <c:pt idx="63">
                  <c:v>149.25</c:v>
                </c:pt>
                <c:pt idx="64">
                  <c:v>162</c:v>
                </c:pt>
                <c:pt idx="65">
                  <c:v>175.25</c:v>
                </c:pt>
                <c:pt idx="66">
                  <c:v>189</c:v>
                </c:pt>
                <c:pt idx="67">
                  <c:v>203.25</c:v>
                </c:pt>
                <c:pt idx="68">
                  <c:v>218</c:v>
                </c:pt>
                <c:pt idx="69">
                  <c:v>233.25</c:v>
                </c:pt>
                <c:pt idx="70">
                  <c:v>249</c:v>
                </c:pt>
                <c:pt idx="71">
                  <c:v>265.25</c:v>
                </c:pt>
                <c:pt idx="72">
                  <c:v>282</c:v>
                </c:pt>
                <c:pt idx="73">
                  <c:v>299.25</c:v>
                </c:pt>
                <c:pt idx="74">
                  <c:v>317</c:v>
                </c:pt>
                <c:pt idx="75">
                  <c:v>335.25</c:v>
                </c:pt>
                <c:pt idx="76">
                  <c:v>354</c:v>
                </c:pt>
                <c:pt idx="77">
                  <c:v>373.25</c:v>
                </c:pt>
                <c:pt idx="78">
                  <c:v>393</c:v>
                </c:pt>
                <c:pt idx="79">
                  <c:v>413.25</c:v>
                </c:pt>
                <c:pt idx="80">
                  <c:v>434</c:v>
                </c:pt>
              </c:numCache>
            </c:numRef>
          </c:yVal>
          <c:smooth val="1"/>
        </c:ser>
        <c:ser>
          <c:idx val="1"/>
          <c:order val="1"/>
          <c:tx>
            <c:v>Vertice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FF"/>
              </a:solidFill>
              <a:ln w="9525">
                <a:noFill/>
              </a:ln>
            </c:spPr>
          </c:marker>
          <c:xVal>
            <c:numRef>
              <c:f>'Ec 2º grado'!$K$14</c:f>
              <c:numCache>
                <c:formatCode>General</c:formatCode>
                <c:ptCount val="1"/>
                <c:pt idx="0">
                  <c:v>-1</c:v>
                </c:pt>
              </c:numCache>
            </c:numRef>
          </c:xVal>
          <c:yVal>
            <c:numRef>
              <c:f>'Ec 2º grado'!$L$14</c:f>
              <c:numCache>
                <c:formatCode>General</c:formatCode>
                <c:ptCount val="1"/>
                <c:pt idx="0">
                  <c:v>-7</c:v>
                </c:pt>
              </c:numCache>
            </c:numRef>
          </c:yVal>
          <c:smooth val="1"/>
        </c:ser>
        <c:ser>
          <c:idx val="2"/>
          <c:order val="2"/>
          <c:tx>
            <c:v>Ordenada en el origen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 w="9525">
                <a:noFill/>
              </a:ln>
            </c:spPr>
          </c:marker>
          <c:xVal>
            <c:numRef>
              <c:f>'Ec 2º grado'!$K$20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'Ec 2º grado'!$L$20</c:f>
              <c:numCache>
                <c:formatCode>General</c:formatCode>
                <c:ptCount val="1"/>
                <c:pt idx="0">
                  <c:v>-6</c:v>
                </c:pt>
              </c:numCache>
            </c:numRef>
          </c:yVal>
          <c:smooth val="1"/>
        </c:ser>
        <c:axId val="64413696"/>
        <c:axId val="64415616"/>
      </c:scatterChart>
      <c:valAx>
        <c:axId val="64413696"/>
        <c:scaling>
          <c:orientation val="minMax"/>
          <c:max val="10"/>
          <c:min val="-10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tickLblPos val="nextTo"/>
        <c:spPr>
          <a:ln w="25400">
            <a:solidFill>
              <a:srgbClr val="993366"/>
            </a:solidFill>
            <a:prstDash val="solid"/>
          </a:ln>
        </c:spPr>
        <c:txPr>
          <a:bodyPr rot="0" vert="horz"/>
          <a:lstStyle/>
          <a:p>
            <a:pPr>
              <a:defRPr sz="575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4415616"/>
        <c:crosses val="autoZero"/>
        <c:crossBetween val="midCat"/>
        <c:majorUnit val="2"/>
        <c:minorUnit val="2"/>
      </c:valAx>
      <c:valAx>
        <c:axId val="64415616"/>
        <c:scaling>
          <c:orientation val="minMax"/>
          <c:max val="10"/>
          <c:min val="-10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tickLblPos val="nextTo"/>
        <c:spPr>
          <a:ln w="25400">
            <a:solidFill>
              <a:srgbClr val="993366"/>
            </a:solidFill>
            <a:prstDash val="solid"/>
          </a:ln>
        </c:spPr>
        <c:txPr>
          <a:bodyPr rot="0" vert="horz"/>
          <a:lstStyle/>
          <a:p>
            <a:pPr>
              <a:defRPr sz="575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4413696"/>
        <c:crosses val="autoZero"/>
        <c:crossBetween val="midCat"/>
        <c:majorUnit val="2"/>
        <c:minorUnit val="2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83404255319148946"/>
          <c:y val="0.10037174721189593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993366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8936170212765959E-2"/>
          <c:y val="7.434944237918216E-2"/>
          <c:w val="0.9042553191489362"/>
          <c:h val="0.8364312267657994"/>
        </c:manualLayout>
      </c:layout>
      <c:scatterChart>
        <c:scatterStyle val="smoothMarker"/>
        <c:ser>
          <c:idx val="0"/>
          <c:order val="0"/>
          <c:tx>
            <c:strRef>
              <c:f>Bolzano!$H$5</c:f>
              <c:strCache>
                <c:ptCount val="1"/>
                <c:pt idx="0">
                  <c:v>x*sen(x)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Bolzano!$G$6:$G$18</c:f>
              <c:numCache>
                <c:formatCode>General</c:formatCode>
                <c:ptCount val="13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xVal>
          <c:yVal>
            <c:numRef>
              <c:f>Bolzano!$H$6:$H$18</c:f>
              <c:numCache>
                <c:formatCode>0.0000_ ;[Red]\-0.0000\ </c:formatCode>
                <c:ptCount val="13"/>
                <c:pt idx="0">
                  <c:v>1.8185948536513634</c:v>
                </c:pt>
                <c:pt idx="1">
                  <c:v>0.8414709848078965</c:v>
                </c:pt>
                <c:pt idx="2">
                  <c:v>0</c:v>
                </c:pt>
                <c:pt idx="3">
                  <c:v>0.8414709848078965</c:v>
                </c:pt>
                <c:pt idx="4">
                  <c:v>1.8185948536513634</c:v>
                </c:pt>
                <c:pt idx="5">
                  <c:v>0.42336002417960161</c:v>
                </c:pt>
                <c:pt idx="6">
                  <c:v>-3.0272099812317128</c:v>
                </c:pt>
                <c:pt idx="7">
                  <c:v>-4.7946213733156924</c:v>
                </c:pt>
                <c:pt idx="8">
                  <c:v>-1.6764929891935552</c:v>
                </c:pt>
                <c:pt idx="9">
                  <c:v>4.5989061910315234</c:v>
                </c:pt>
                <c:pt idx="10">
                  <c:v>7.9148659729870543</c:v>
                </c:pt>
                <c:pt idx="11">
                  <c:v>3.7090663671758093</c:v>
                </c:pt>
                <c:pt idx="12">
                  <c:v>-5.4402111088936973</c:v>
                </c:pt>
              </c:numCache>
            </c:numRef>
          </c:yVal>
          <c:smooth val="1"/>
        </c:ser>
        <c:axId val="67898752"/>
        <c:axId val="68965888"/>
      </c:scatterChart>
      <c:valAx>
        <c:axId val="67898752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rgbClr val="993366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965888"/>
        <c:crosses val="autoZero"/>
        <c:crossBetween val="midCat"/>
      </c:valAx>
      <c:valAx>
        <c:axId val="68965888"/>
        <c:scaling>
          <c:orientation val="minMax"/>
        </c:scaling>
        <c:axPos val="l"/>
        <c:numFmt formatCode="0.0000_ ;[Red]\-0.0000\ " sourceLinked="1"/>
        <c:tickLblPos val="nextTo"/>
        <c:spPr>
          <a:ln w="25400">
            <a:solidFill>
              <a:srgbClr val="993366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898752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5</xdr:row>
      <xdr:rowOff>9525</xdr:rowOff>
    </xdr:from>
    <xdr:to>
      <xdr:col>11</xdr:col>
      <xdr:colOff>352425</xdr:colOff>
      <xdr:row>27</xdr:row>
      <xdr:rowOff>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9</xdr:row>
      <xdr:rowOff>0</xdr:rowOff>
    </xdr:from>
    <xdr:to>
      <xdr:col>9</xdr:col>
      <xdr:colOff>257175</xdr:colOff>
      <xdr:row>30</xdr:row>
      <xdr:rowOff>9525</xdr:rowOff>
    </xdr:to>
    <xdr:graphicFrame macro="">
      <xdr:nvGraphicFramePr>
        <xdr:cNvPr id="30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123825</xdr:rowOff>
    </xdr:from>
    <xdr:to>
      <xdr:col>5</xdr:col>
      <xdr:colOff>666750</xdr:colOff>
      <xdr:row>22</xdr:row>
      <xdr:rowOff>95250</xdr:rowOff>
    </xdr:to>
    <xdr:graphicFrame macro="">
      <xdr:nvGraphicFramePr>
        <xdr:cNvPr id="51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control" Target="../activeX/activeX6.xml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 enableFormatConditionsCalculation="0">
    <tabColor indexed="10"/>
  </sheetPr>
  <dimension ref="A1:N51"/>
  <sheetViews>
    <sheetView workbookViewId="0">
      <selection activeCell="M23" sqref="M23"/>
    </sheetView>
  </sheetViews>
  <sheetFormatPr baseColWidth="10" defaultRowHeight="12.75"/>
  <cols>
    <col min="9" max="9" width="3.140625" bestFit="1" customWidth="1"/>
    <col min="10" max="11" width="3.140625" customWidth="1"/>
  </cols>
  <sheetData>
    <row r="1" spans="1:14" ht="14.25">
      <c r="A1" s="1" t="s">
        <v>0</v>
      </c>
    </row>
    <row r="4" spans="1:14">
      <c r="A4" s="2" t="s">
        <v>1</v>
      </c>
      <c r="C4" s="3" t="s">
        <v>2</v>
      </c>
      <c r="D4" s="3" t="s">
        <v>3</v>
      </c>
      <c r="F4" s="10" t="s">
        <v>7</v>
      </c>
      <c r="I4" s="2" t="s">
        <v>8</v>
      </c>
      <c r="J4" s="8">
        <f>C5</f>
        <v>1</v>
      </c>
      <c r="K4" s="2" t="str">
        <f>IF(D5&lt;0,"x -","x +")</f>
        <v>x -</v>
      </c>
      <c r="L4" s="9">
        <f>ABS(D5)</f>
        <v>2</v>
      </c>
    </row>
    <row r="5" spans="1:14">
      <c r="C5" s="4">
        <v>1</v>
      </c>
      <c r="D5" s="4">
        <v>-2</v>
      </c>
    </row>
    <row r="6" spans="1:14">
      <c r="A6" s="1" t="s">
        <v>4</v>
      </c>
      <c r="B6" s="11">
        <f>IF(AND(C5=0,D5=0),"IDENTIDAD",IF(C5=0,"SIN SOLUCIÓN",-(D5/C5)))</f>
        <v>2</v>
      </c>
    </row>
    <row r="7" spans="1:14" ht="13.5" thickBot="1"/>
    <row r="8" spans="1:14" ht="14.25" thickTop="1" thickBot="1">
      <c r="A8" s="5" t="s">
        <v>5</v>
      </c>
      <c r="M8" s="23" t="s">
        <v>27</v>
      </c>
      <c r="N8" s="23"/>
    </row>
    <row r="9" spans="1:14" ht="14.25" thickTop="1" thickBot="1">
      <c r="A9" s="7" t="s">
        <v>6</v>
      </c>
      <c r="B9" s="7" t="str">
        <f>IF(D5&gt;0,"y="&amp;C5&amp;"x+"&amp;ABS(D5),"y="&amp;C5&amp;"x-"&amp;ABS(D5))</f>
        <v>y=1x-2</v>
      </c>
      <c r="M9" s="20" t="s">
        <v>6</v>
      </c>
      <c r="N9" s="20" t="s">
        <v>15</v>
      </c>
    </row>
    <row r="10" spans="1:14" ht="14.25" thickTop="1" thickBot="1">
      <c r="A10" s="6">
        <v>-20</v>
      </c>
      <c r="B10" s="6">
        <f>$C$5*A10+$D$5</f>
        <v>-22</v>
      </c>
      <c r="M10" s="19">
        <f>-D5/C5</f>
        <v>2</v>
      </c>
      <c r="N10" s="19">
        <v>0</v>
      </c>
    </row>
    <row r="11" spans="1:14" ht="14.25" thickTop="1" thickBot="1">
      <c r="A11" s="6">
        <f>A10+1</f>
        <v>-19</v>
      </c>
      <c r="B11" s="6">
        <f t="shared" ref="B11:B50" si="0">$C$5*A11+$D$5</f>
        <v>-21</v>
      </c>
    </row>
    <row r="12" spans="1:14" ht="14.25" thickTop="1" thickBot="1">
      <c r="A12" s="6">
        <f t="shared" ref="A12:A50" si="1">A11+1</f>
        <v>-18</v>
      </c>
      <c r="B12" s="6">
        <f t="shared" si="0"/>
        <v>-20</v>
      </c>
    </row>
    <row r="13" spans="1:14" ht="14.25" thickTop="1" thickBot="1">
      <c r="A13" s="6">
        <f t="shared" si="1"/>
        <v>-17</v>
      </c>
      <c r="B13" s="6">
        <f t="shared" si="0"/>
        <v>-19</v>
      </c>
      <c r="M13" s="23" t="s">
        <v>28</v>
      </c>
      <c r="N13" s="23"/>
    </row>
    <row r="14" spans="1:14" ht="14.25" thickTop="1" thickBot="1">
      <c r="A14" s="6">
        <f t="shared" si="1"/>
        <v>-16</v>
      </c>
      <c r="B14" s="6">
        <f t="shared" si="0"/>
        <v>-18</v>
      </c>
      <c r="M14" s="21" t="s">
        <v>6</v>
      </c>
      <c r="N14" s="21" t="s">
        <v>15</v>
      </c>
    </row>
    <row r="15" spans="1:14" ht="14.25" thickTop="1" thickBot="1">
      <c r="A15" s="6">
        <f t="shared" si="1"/>
        <v>-15</v>
      </c>
      <c r="B15" s="6">
        <f t="shared" si="0"/>
        <v>-17</v>
      </c>
      <c r="M15" s="19">
        <v>0</v>
      </c>
      <c r="N15" s="19">
        <f>D5</f>
        <v>-2</v>
      </c>
    </row>
    <row r="16" spans="1:14" ht="14.25" thickTop="1" thickBot="1">
      <c r="A16" s="6">
        <f t="shared" si="1"/>
        <v>-14</v>
      </c>
      <c r="B16" s="6">
        <f t="shared" si="0"/>
        <v>-16</v>
      </c>
    </row>
    <row r="17" spans="1:2" ht="14.25" thickTop="1" thickBot="1">
      <c r="A17" s="6">
        <f t="shared" si="1"/>
        <v>-13</v>
      </c>
      <c r="B17" s="6">
        <f t="shared" si="0"/>
        <v>-15</v>
      </c>
    </row>
    <row r="18" spans="1:2" ht="14.25" thickTop="1" thickBot="1">
      <c r="A18" s="6">
        <f t="shared" si="1"/>
        <v>-12</v>
      </c>
      <c r="B18" s="6">
        <f t="shared" si="0"/>
        <v>-14</v>
      </c>
    </row>
    <row r="19" spans="1:2" ht="14.25" thickTop="1" thickBot="1">
      <c r="A19" s="6">
        <f t="shared" si="1"/>
        <v>-11</v>
      </c>
      <c r="B19" s="6">
        <f t="shared" si="0"/>
        <v>-13</v>
      </c>
    </row>
    <row r="20" spans="1:2" ht="14.25" thickTop="1" thickBot="1">
      <c r="A20" s="6">
        <f t="shared" si="1"/>
        <v>-10</v>
      </c>
      <c r="B20" s="6">
        <f t="shared" si="0"/>
        <v>-12</v>
      </c>
    </row>
    <row r="21" spans="1:2" ht="14.25" thickTop="1" thickBot="1">
      <c r="A21" s="6">
        <f t="shared" si="1"/>
        <v>-9</v>
      </c>
      <c r="B21" s="6">
        <f t="shared" si="0"/>
        <v>-11</v>
      </c>
    </row>
    <row r="22" spans="1:2" ht="14.25" thickTop="1" thickBot="1">
      <c r="A22" s="6">
        <f t="shared" si="1"/>
        <v>-8</v>
      </c>
      <c r="B22" s="6">
        <f t="shared" si="0"/>
        <v>-10</v>
      </c>
    </row>
    <row r="23" spans="1:2" ht="14.25" thickTop="1" thickBot="1">
      <c r="A23" s="6">
        <f t="shared" si="1"/>
        <v>-7</v>
      </c>
      <c r="B23" s="6">
        <f t="shared" si="0"/>
        <v>-9</v>
      </c>
    </row>
    <row r="24" spans="1:2" ht="14.25" thickTop="1" thickBot="1">
      <c r="A24" s="6">
        <f t="shared" si="1"/>
        <v>-6</v>
      </c>
      <c r="B24" s="6">
        <f t="shared" si="0"/>
        <v>-8</v>
      </c>
    </row>
    <row r="25" spans="1:2" ht="14.25" thickTop="1" thickBot="1">
      <c r="A25" s="6">
        <f t="shared" si="1"/>
        <v>-5</v>
      </c>
      <c r="B25" s="6">
        <f t="shared" si="0"/>
        <v>-7</v>
      </c>
    </row>
    <row r="26" spans="1:2" ht="14.25" thickTop="1" thickBot="1">
      <c r="A26" s="6">
        <f t="shared" si="1"/>
        <v>-4</v>
      </c>
      <c r="B26" s="6">
        <f t="shared" si="0"/>
        <v>-6</v>
      </c>
    </row>
    <row r="27" spans="1:2" ht="14.25" thickTop="1" thickBot="1">
      <c r="A27" s="6">
        <f t="shared" si="1"/>
        <v>-3</v>
      </c>
      <c r="B27" s="6">
        <f t="shared" si="0"/>
        <v>-5</v>
      </c>
    </row>
    <row r="28" spans="1:2" ht="14.25" thickTop="1" thickBot="1">
      <c r="A28" s="6">
        <f t="shared" si="1"/>
        <v>-2</v>
      </c>
      <c r="B28" s="6">
        <f t="shared" si="0"/>
        <v>-4</v>
      </c>
    </row>
    <row r="29" spans="1:2" ht="14.25" thickTop="1" thickBot="1">
      <c r="A29" s="6">
        <f t="shared" si="1"/>
        <v>-1</v>
      </c>
      <c r="B29" s="6">
        <f t="shared" si="0"/>
        <v>-3</v>
      </c>
    </row>
    <row r="30" spans="1:2" ht="14.25" thickTop="1" thickBot="1">
      <c r="A30" s="6">
        <f t="shared" si="1"/>
        <v>0</v>
      </c>
      <c r="B30" s="6">
        <f t="shared" si="0"/>
        <v>-2</v>
      </c>
    </row>
    <row r="31" spans="1:2" ht="14.25" thickTop="1" thickBot="1">
      <c r="A31" s="6">
        <f t="shared" si="1"/>
        <v>1</v>
      </c>
      <c r="B31" s="6">
        <f t="shared" si="0"/>
        <v>-1</v>
      </c>
    </row>
    <row r="32" spans="1:2" ht="14.25" thickTop="1" thickBot="1">
      <c r="A32" s="6">
        <f t="shared" si="1"/>
        <v>2</v>
      </c>
      <c r="B32" s="6">
        <f t="shared" si="0"/>
        <v>0</v>
      </c>
    </row>
    <row r="33" spans="1:2" ht="14.25" thickTop="1" thickBot="1">
      <c r="A33" s="6">
        <f t="shared" si="1"/>
        <v>3</v>
      </c>
      <c r="B33" s="6">
        <f t="shared" si="0"/>
        <v>1</v>
      </c>
    </row>
    <row r="34" spans="1:2" ht="14.25" thickTop="1" thickBot="1">
      <c r="A34" s="6">
        <f t="shared" si="1"/>
        <v>4</v>
      </c>
      <c r="B34" s="6">
        <f t="shared" si="0"/>
        <v>2</v>
      </c>
    </row>
    <row r="35" spans="1:2" ht="14.25" thickTop="1" thickBot="1">
      <c r="A35" s="6">
        <f t="shared" si="1"/>
        <v>5</v>
      </c>
      <c r="B35" s="6">
        <f t="shared" si="0"/>
        <v>3</v>
      </c>
    </row>
    <row r="36" spans="1:2" ht="14.25" thickTop="1" thickBot="1">
      <c r="A36" s="6">
        <f t="shared" si="1"/>
        <v>6</v>
      </c>
      <c r="B36" s="6">
        <f t="shared" si="0"/>
        <v>4</v>
      </c>
    </row>
    <row r="37" spans="1:2" ht="14.25" thickTop="1" thickBot="1">
      <c r="A37" s="6">
        <f t="shared" si="1"/>
        <v>7</v>
      </c>
      <c r="B37" s="6">
        <f t="shared" si="0"/>
        <v>5</v>
      </c>
    </row>
    <row r="38" spans="1:2" ht="14.25" thickTop="1" thickBot="1">
      <c r="A38" s="6">
        <f t="shared" si="1"/>
        <v>8</v>
      </c>
      <c r="B38" s="6">
        <f t="shared" si="0"/>
        <v>6</v>
      </c>
    </row>
    <row r="39" spans="1:2" ht="14.25" thickTop="1" thickBot="1">
      <c r="A39" s="6">
        <f t="shared" si="1"/>
        <v>9</v>
      </c>
      <c r="B39" s="6">
        <f t="shared" si="0"/>
        <v>7</v>
      </c>
    </row>
    <row r="40" spans="1:2" ht="14.25" thickTop="1" thickBot="1">
      <c r="A40" s="6">
        <f t="shared" si="1"/>
        <v>10</v>
      </c>
      <c r="B40" s="6">
        <f t="shared" si="0"/>
        <v>8</v>
      </c>
    </row>
    <row r="41" spans="1:2" ht="14.25" thickTop="1" thickBot="1">
      <c r="A41" s="6">
        <f>A40+1</f>
        <v>11</v>
      </c>
      <c r="B41" s="6">
        <f t="shared" si="0"/>
        <v>9</v>
      </c>
    </row>
    <row r="42" spans="1:2" ht="14.25" thickTop="1" thickBot="1">
      <c r="A42" s="6">
        <f t="shared" si="1"/>
        <v>12</v>
      </c>
      <c r="B42" s="6">
        <f t="shared" si="0"/>
        <v>10</v>
      </c>
    </row>
    <row r="43" spans="1:2" ht="14.25" thickTop="1" thickBot="1">
      <c r="A43" s="6">
        <f t="shared" si="1"/>
        <v>13</v>
      </c>
      <c r="B43" s="6">
        <f t="shared" si="0"/>
        <v>11</v>
      </c>
    </row>
    <row r="44" spans="1:2" ht="14.25" thickTop="1" thickBot="1">
      <c r="A44" s="6">
        <f t="shared" si="1"/>
        <v>14</v>
      </c>
      <c r="B44" s="6">
        <f t="shared" si="0"/>
        <v>12</v>
      </c>
    </row>
    <row r="45" spans="1:2" ht="14.25" thickTop="1" thickBot="1">
      <c r="A45" s="6">
        <f t="shared" si="1"/>
        <v>15</v>
      </c>
      <c r="B45" s="6">
        <f t="shared" si="0"/>
        <v>13</v>
      </c>
    </row>
    <row r="46" spans="1:2" ht="14.25" thickTop="1" thickBot="1">
      <c r="A46" s="6">
        <f t="shared" si="1"/>
        <v>16</v>
      </c>
      <c r="B46" s="6">
        <f t="shared" si="0"/>
        <v>14</v>
      </c>
    </row>
    <row r="47" spans="1:2" ht="14.25" thickTop="1" thickBot="1">
      <c r="A47" s="6">
        <f t="shared" si="1"/>
        <v>17</v>
      </c>
      <c r="B47" s="6">
        <f t="shared" si="0"/>
        <v>15</v>
      </c>
    </row>
    <row r="48" spans="1:2" ht="14.25" thickTop="1" thickBot="1">
      <c r="A48" s="6">
        <f t="shared" si="1"/>
        <v>18</v>
      </c>
      <c r="B48" s="6">
        <f t="shared" si="0"/>
        <v>16</v>
      </c>
    </row>
    <row r="49" spans="1:2" ht="14.25" thickTop="1" thickBot="1">
      <c r="A49" s="6">
        <f t="shared" si="1"/>
        <v>19</v>
      </c>
      <c r="B49" s="6">
        <f t="shared" si="0"/>
        <v>17</v>
      </c>
    </row>
    <row r="50" spans="1:2" ht="14.25" thickTop="1" thickBot="1">
      <c r="A50" s="6">
        <f t="shared" si="1"/>
        <v>20</v>
      </c>
      <c r="B50" s="6">
        <f t="shared" si="0"/>
        <v>18</v>
      </c>
    </row>
    <row r="51" spans="1:2" ht="13.5" thickTop="1"/>
  </sheetData>
  <mergeCells count="2">
    <mergeCell ref="M8:N8"/>
    <mergeCell ref="M13:N13"/>
  </mergeCells>
  <phoneticPr fontId="5" type="noConversion"/>
  <pageMargins left="0.75" right="0.75" top="1" bottom="1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 enableFormatConditionsCalculation="0">
    <tabColor indexed="13"/>
  </sheetPr>
  <dimension ref="A1:L93"/>
  <sheetViews>
    <sheetView tabSelected="1" workbookViewId="0">
      <selection activeCell="C6" sqref="C6"/>
    </sheetView>
  </sheetViews>
  <sheetFormatPr baseColWidth="10" defaultRowHeight="12.75"/>
  <cols>
    <col min="3" max="3" width="12.5703125" bestFit="1" customWidth="1"/>
    <col min="8" max="8" width="12.28515625" bestFit="1" customWidth="1"/>
  </cols>
  <sheetData>
    <row r="1" spans="1:12" ht="14.25">
      <c r="A1" s="1" t="s">
        <v>9</v>
      </c>
    </row>
    <row r="4" spans="1:12">
      <c r="A4" s="2" t="s">
        <v>1</v>
      </c>
      <c r="C4" s="3" t="s">
        <v>2</v>
      </c>
      <c r="D4" s="3" t="s">
        <v>3</v>
      </c>
      <c r="E4" s="3" t="s">
        <v>10</v>
      </c>
    </row>
    <row r="5" spans="1:12">
      <c r="C5" s="4">
        <v>1</v>
      </c>
      <c r="D5" s="4">
        <v>2</v>
      </c>
      <c r="E5" s="4">
        <v>-6</v>
      </c>
    </row>
    <row r="6" spans="1:12">
      <c r="A6" s="10" t="s">
        <v>11</v>
      </c>
      <c r="C6" s="14" t="str">
        <f>IF(C5&lt;0,"-","")</f>
        <v/>
      </c>
      <c r="D6" s="14" t="str">
        <f>IF(D5&lt;0,"-","+")</f>
        <v>+</v>
      </c>
      <c r="E6" s="14" t="str">
        <f>IF(E5&lt;0,"-","+")</f>
        <v>-</v>
      </c>
    </row>
    <row r="7" spans="1:12" ht="15.75">
      <c r="A7" s="12" t="s">
        <v>12</v>
      </c>
      <c r="B7" s="13">
        <f>IF(D5^2-4*C5*E5&lt;0,"SIN SOLUCIÓN",(-D5+SQRT(D5^2-4*C5*E5))/(2*C5))</f>
        <v>1.6457513110645907</v>
      </c>
      <c r="F7" s="10" t="s">
        <v>16</v>
      </c>
    </row>
    <row r="8" spans="1:12" ht="15.75">
      <c r="A8" s="12" t="s">
        <v>13</v>
      </c>
      <c r="B8" s="13">
        <f>IF(D5^2-4*C5*E5&lt;0,"",(-D5-SQRT(D5^2-4*C5*E5))/(2*C5))</f>
        <v>-3.6457513110645907</v>
      </c>
      <c r="H8" s="8" t="str">
        <f>"y="&amp;C6&amp;ABS(C5)&amp;"x²"&amp;D6&amp;ABS(D5)&amp;"x"&amp;E6&amp;ABS(E5)</f>
        <v>y=1x²+2x-6</v>
      </c>
    </row>
    <row r="10" spans="1:12" ht="13.5" thickBot="1">
      <c r="A10" s="5" t="s">
        <v>14</v>
      </c>
    </row>
    <row r="11" spans="1:12" ht="14.25" thickTop="1" thickBot="1">
      <c r="A11" s="7" t="s">
        <v>6</v>
      </c>
      <c r="B11" s="7" t="s">
        <v>15</v>
      </c>
    </row>
    <row r="12" spans="1:12" ht="14.25" thickTop="1" thickBot="1">
      <c r="A12" s="6">
        <v>-20</v>
      </c>
      <c r="B12" s="6">
        <f>$C$5*A12^2+$D$5*A12+$E$5</f>
        <v>354</v>
      </c>
      <c r="K12" s="23" t="s">
        <v>29</v>
      </c>
      <c r="L12" s="23"/>
    </row>
    <row r="13" spans="1:12" ht="14.25" thickTop="1" thickBot="1">
      <c r="A13" s="6">
        <f>A12+0.5</f>
        <v>-19.5</v>
      </c>
      <c r="B13" s="6">
        <f t="shared" ref="B13:B76" si="0">$C$5*A13^2+$D$5*A13+$E$5</f>
        <v>335.25</v>
      </c>
      <c r="K13" s="21" t="s">
        <v>6</v>
      </c>
      <c r="L13" s="21" t="s">
        <v>15</v>
      </c>
    </row>
    <row r="14" spans="1:12" ht="14.25" thickTop="1" thickBot="1">
      <c r="A14" s="6">
        <f t="shared" ref="A14:A77" si="1">A13+0.5</f>
        <v>-19</v>
      </c>
      <c r="B14" s="6">
        <f t="shared" si="0"/>
        <v>317</v>
      </c>
      <c r="K14" s="19">
        <f>(-D5)/(2*C5)</f>
        <v>-1</v>
      </c>
      <c r="L14" s="19">
        <f>C5*K14^2+D5*K14+E5</f>
        <v>-7</v>
      </c>
    </row>
    <row r="15" spans="1:12" ht="14.25" thickTop="1" thickBot="1">
      <c r="A15" s="6">
        <f t="shared" si="1"/>
        <v>-18.5</v>
      </c>
      <c r="B15" s="6">
        <f t="shared" si="0"/>
        <v>299.25</v>
      </c>
    </row>
    <row r="16" spans="1:12" ht="14.25" thickTop="1" thickBot="1">
      <c r="A16" s="6">
        <f t="shared" si="1"/>
        <v>-18</v>
      </c>
      <c r="B16" s="6">
        <f t="shared" si="0"/>
        <v>282</v>
      </c>
    </row>
    <row r="17" spans="1:12" ht="14.25" thickTop="1" thickBot="1">
      <c r="A17" s="6">
        <f t="shared" si="1"/>
        <v>-17.5</v>
      </c>
      <c r="B17" s="6">
        <f t="shared" si="0"/>
        <v>265.25</v>
      </c>
    </row>
    <row r="18" spans="1:12" ht="14.25" thickTop="1" thickBot="1">
      <c r="A18" s="6">
        <f t="shared" si="1"/>
        <v>-17</v>
      </c>
      <c r="B18" s="6">
        <f t="shared" si="0"/>
        <v>249</v>
      </c>
      <c r="K18" s="23" t="s">
        <v>28</v>
      </c>
      <c r="L18" s="24"/>
    </row>
    <row r="19" spans="1:12" ht="14.25" thickTop="1" thickBot="1">
      <c r="A19" s="6">
        <f t="shared" si="1"/>
        <v>-16.5</v>
      </c>
      <c r="B19" s="6">
        <f t="shared" si="0"/>
        <v>233.25</v>
      </c>
      <c r="K19" s="21" t="s">
        <v>6</v>
      </c>
      <c r="L19" s="21" t="s">
        <v>15</v>
      </c>
    </row>
    <row r="20" spans="1:12" ht="14.25" thickTop="1" thickBot="1">
      <c r="A20" s="6">
        <f t="shared" si="1"/>
        <v>-16</v>
      </c>
      <c r="B20" s="6">
        <f t="shared" si="0"/>
        <v>218</v>
      </c>
      <c r="K20" s="22">
        <v>0</v>
      </c>
      <c r="L20" s="22">
        <f>E5</f>
        <v>-6</v>
      </c>
    </row>
    <row r="21" spans="1:12" ht="14.25" thickTop="1" thickBot="1">
      <c r="A21" s="6">
        <f t="shared" si="1"/>
        <v>-15.5</v>
      </c>
      <c r="B21" s="6">
        <f t="shared" si="0"/>
        <v>203.25</v>
      </c>
    </row>
    <row r="22" spans="1:12" ht="14.25" thickTop="1" thickBot="1">
      <c r="A22" s="6">
        <f t="shared" si="1"/>
        <v>-15</v>
      </c>
      <c r="B22" s="6">
        <f t="shared" si="0"/>
        <v>189</v>
      </c>
    </row>
    <row r="23" spans="1:12" ht="14.25" thickTop="1" thickBot="1">
      <c r="A23" s="6">
        <f t="shared" si="1"/>
        <v>-14.5</v>
      </c>
      <c r="B23" s="6">
        <f t="shared" si="0"/>
        <v>175.25</v>
      </c>
    </row>
    <row r="24" spans="1:12" ht="14.25" thickTop="1" thickBot="1">
      <c r="A24" s="6">
        <f t="shared" si="1"/>
        <v>-14</v>
      </c>
      <c r="B24" s="6">
        <f t="shared" si="0"/>
        <v>162</v>
      </c>
    </row>
    <row r="25" spans="1:12" ht="14.25" thickTop="1" thickBot="1">
      <c r="A25" s="6">
        <f t="shared" si="1"/>
        <v>-13.5</v>
      </c>
      <c r="B25" s="6">
        <f t="shared" si="0"/>
        <v>149.25</v>
      </c>
    </row>
    <row r="26" spans="1:12" ht="14.25" thickTop="1" thickBot="1">
      <c r="A26" s="6">
        <f t="shared" si="1"/>
        <v>-13</v>
      </c>
      <c r="B26" s="6">
        <f t="shared" si="0"/>
        <v>137</v>
      </c>
    </row>
    <row r="27" spans="1:12" ht="14.25" thickTop="1" thickBot="1">
      <c r="A27" s="6">
        <f t="shared" si="1"/>
        <v>-12.5</v>
      </c>
      <c r="B27" s="6">
        <f t="shared" si="0"/>
        <v>125.25</v>
      </c>
    </row>
    <row r="28" spans="1:12" ht="14.25" thickTop="1" thickBot="1">
      <c r="A28" s="6">
        <f t="shared" si="1"/>
        <v>-12</v>
      </c>
      <c r="B28" s="6">
        <f t="shared" si="0"/>
        <v>114</v>
      </c>
    </row>
    <row r="29" spans="1:12" ht="14.25" thickTop="1" thickBot="1">
      <c r="A29" s="6">
        <f t="shared" si="1"/>
        <v>-11.5</v>
      </c>
      <c r="B29" s="6">
        <f t="shared" si="0"/>
        <v>103.25</v>
      </c>
    </row>
    <row r="30" spans="1:12" ht="14.25" thickTop="1" thickBot="1">
      <c r="A30" s="6">
        <f t="shared" si="1"/>
        <v>-11</v>
      </c>
      <c r="B30" s="6">
        <f t="shared" si="0"/>
        <v>93</v>
      </c>
      <c r="C30" s="10" t="s">
        <v>17</v>
      </c>
      <c r="D30">
        <v>-4</v>
      </c>
    </row>
    <row r="31" spans="1:12" ht="14.25" thickTop="1" thickBot="1">
      <c r="A31" s="6">
        <f t="shared" si="1"/>
        <v>-10.5</v>
      </c>
      <c r="B31" s="6">
        <f t="shared" si="0"/>
        <v>83.25</v>
      </c>
      <c r="C31" s="10" t="s">
        <v>18</v>
      </c>
      <c r="D31">
        <v>4</v>
      </c>
    </row>
    <row r="32" spans="1:12" ht="14.25" thickTop="1" thickBot="1">
      <c r="A32" s="6">
        <f t="shared" si="1"/>
        <v>-10</v>
      </c>
      <c r="B32" s="6">
        <f t="shared" si="0"/>
        <v>74</v>
      </c>
      <c r="C32" s="10" t="s">
        <v>19</v>
      </c>
      <c r="D32">
        <v>-10</v>
      </c>
    </row>
    <row r="33" spans="1:4" ht="14.25" thickTop="1" thickBot="1">
      <c r="A33" s="6">
        <f t="shared" si="1"/>
        <v>-9.5</v>
      </c>
      <c r="B33" s="6">
        <f t="shared" si="0"/>
        <v>65.25</v>
      </c>
      <c r="C33" s="10" t="s">
        <v>20</v>
      </c>
      <c r="D33">
        <v>7</v>
      </c>
    </row>
    <row r="34" spans="1:4" ht="14.25" thickTop="1" thickBot="1">
      <c r="A34" s="6">
        <f t="shared" si="1"/>
        <v>-9</v>
      </c>
      <c r="B34" s="6">
        <f t="shared" si="0"/>
        <v>57</v>
      </c>
    </row>
    <row r="35" spans="1:4" ht="14.25" thickTop="1" thickBot="1">
      <c r="A35" s="6">
        <f t="shared" si="1"/>
        <v>-8.5</v>
      </c>
      <c r="B35" s="6">
        <f t="shared" si="0"/>
        <v>49.25</v>
      </c>
    </row>
    <row r="36" spans="1:4" ht="14.25" thickTop="1" thickBot="1">
      <c r="A36" s="6">
        <f t="shared" si="1"/>
        <v>-8</v>
      </c>
      <c r="B36" s="6">
        <f t="shared" si="0"/>
        <v>42</v>
      </c>
    </row>
    <row r="37" spans="1:4" ht="14.25" thickTop="1" thickBot="1">
      <c r="A37" s="6">
        <f t="shared" si="1"/>
        <v>-7.5</v>
      </c>
      <c r="B37" s="6">
        <f t="shared" si="0"/>
        <v>35.25</v>
      </c>
    </row>
    <row r="38" spans="1:4" ht="14.25" thickTop="1" thickBot="1">
      <c r="A38" s="6">
        <f t="shared" si="1"/>
        <v>-7</v>
      </c>
      <c r="B38" s="6">
        <f t="shared" si="0"/>
        <v>29</v>
      </c>
    </row>
    <row r="39" spans="1:4" ht="14.25" thickTop="1" thickBot="1">
      <c r="A39" s="6">
        <f t="shared" si="1"/>
        <v>-6.5</v>
      </c>
      <c r="B39" s="6">
        <f t="shared" si="0"/>
        <v>23.25</v>
      </c>
    </row>
    <row r="40" spans="1:4" ht="14.25" thickTop="1" thickBot="1">
      <c r="A40" s="6">
        <f t="shared" si="1"/>
        <v>-6</v>
      </c>
      <c r="B40" s="6">
        <f t="shared" si="0"/>
        <v>18</v>
      </c>
    </row>
    <row r="41" spans="1:4" ht="14.25" thickTop="1" thickBot="1">
      <c r="A41" s="6">
        <f t="shared" si="1"/>
        <v>-5.5</v>
      </c>
      <c r="B41" s="6">
        <f t="shared" si="0"/>
        <v>13.25</v>
      </c>
    </row>
    <row r="42" spans="1:4" ht="14.25" thickTop="1" thickBot="1">
      <c r="A42" s="6">
        <f t="shared" si="1"/>
        <v>-5</v>
      </c>
      <c r="B42" s="6">
        <f t="shared" si="0"/>
        <v>9</v>
      </c>
    </row>
    <row r="43" spans="1:4" ht="14.25" thickTop="1" thickBot="1">
      <c r="A43" s="6">
        <f t="shared" si="1"/>
        <v>-4.5</v>
      </c>
      <c r="B43" s="6">
        <f t="shared" si="0"/>
        <v>5.25</v>
      </c>
    </row>
    <row r="44" spans="1:4" ht="14.25" thickTop="1" thickBot="1">
      <c r="A44" s="6">
        <f t="shared" si="1"/>
        <v>-4</v>
      </c>
      <c r="B44" s="6">
        <f t="shared" si="0"/>
        <v>2</v>
      </c>
    </row>
    <row r="45" spans="1:4" ht="14.25" thickTop="1" thickBot="1">
      <c r="A45" s="6">
        <f t="shared" si="1"/>
        <v>-3.5</v>
      </c>
      <c r="B45" s="6">
        <f t="shared" si="0"/>
        <v>-0.75</v>
      </c>
    </row>
    <row r="46" spans="1:4" ht="14.25" thickTop="1" thickBot="1">
      <c r="A46" s="6">
        <f t="shared" si="1"/>
        <v>-3</v>
      </c>
      <c r="B46" s="6">
        <f t="shared" si="0"/>
        <v>-3</v>
      </c>
    </row>
    <row r="47" spans="1:4" ht="14.25" thickTop="1" thickBot="1">
      <c r="A47" s="6">
        <f t="shared" si="1"/>
        <v>-2.5</v>
      </c>
      <c r="B47" s="6">
        <f t="shared" si="0"/>
        <v>-4.75</v>
      </c>
    </row>
    <row r="48" spans="1:4" ht="14.25" thickTop="1" thickBot="1">
      <c r="A48" s="6">
        <f t="shared" si="1"/>
        <v>-2</v>
      </c>
      <c r="B48" s="6">
        <f t="shared" si="0"/>
        <v>-6</v>
      </c>
    </row>
    <row r="49" spans="1:2" ht="14.25" thickTop="1" thickBot="1">
      <c r="A49" s="6">
        <f t="shared" si="1"/>
        <v>-1.5</v>
      </c>
      <c r="B49" s="6">
        <f t="shared" si="0"/>
        <v>-6.75</v>
      </c>
    </row>
    <row r="50" spans="1:2" ht="14.25" thickTop="1" thickBot="1">
      <c r="A50" s="6">
        <f t="shared" si="1"/>
        <v>-1</v>
      </c>
      <c r="B50" s="6">
        <f t="shared" si="0"/>
        <v>-7</v>
      </c>
    </row>
    <row r="51" spans="1:2" ht="14.25" thickTop="1" thickBot="1">
      <c r="A51" s="6">
        <f t="shared" si="1"/>
        <v>-0.5</v>
      </c>
      <c r="B51" s="6">
        <f t="shared" si="0"/>
        <v>-6.75</v>
      </c>
    </row>
    <row r="52" spans="1:2" ht="14.25" thickTop="1" thickBot="1">
      <c r="A52" s="6">
        <f t="shared" si="1"/>
        <v>0</v>
      </c>
      <c r="B52" s="6">
        <f t="shared" si="0"/>
        <v>-6</v>
      </c>
    </row>
    <row r="53" spans="1:2" ht="14.25" thickTop="1" thickBot="1">
      <c r="A53" s="6">
        <f t="shared" si="1"/>
        <v>0.5</v>
      </c>
      <c r="B53" s="6">
        <f t="shared" si="0"/>
        <v>-4.75</v>
      </c>
    </row>
    <row r="54" spans="1:2" ht="14.25" thickTop="1" thickBot="1">
      <c r="A54" s="6">
        <f t="shared" si="1"/>
        <v>1</v>
      </c>
      <c r="B54" s="6">
        <f t="shared" si="0"/>
        <v>-3</v>
      </c>
    </row>
    <row r="55" spans="1:2" ht="14.25" thickTop="1" thickBot="1">
      <c r="A55" s="6">
        <f t="shared" si="1"/>
        <v>1.5</v>
      </c>
      <c r="B55" s="6">
        <f t="shared" si="0"/>
        <v>-0.75</v>
      </c>
    </row>
    <row r="56" spans="1:2" ht="14.25" thickTop="1" thickBot="1">
      <c r="A56" s="6">
        <f t="shared" si="1"/>
        <v>2</v>
      </c>
      <c r="B56" s="6">
        <f t="shared" si="0"/>
        <v>2</v>
      </c>
    </row>
    <row r="57" spans="1:2" ht="14.25" thickTop="1" thickBot="1">
      <c r="A57" s="6">
        <f t="shared" si="1"/>
        <v>2.5</v>
      </c>
      <c r="B57" s="6">
        <f t="shared" si="0"/>
        <v>5.25</v>
      </c>
    </row>
    <row r="58" spans="1:2" ht="14.25" thickTop="1" thickBot="1">
      <c r="A58" s="6">
        <f t="shared" si="1"/>
        <v>3</v>
      </c>
      <c r="B58" s="6">
        <f t="shared" si="0"/>
        <v>9</v>
      </c>
    </row>
    <row r="59" spans="1:2" ht="14.25" thickTop="1" thickBot="1">
      <c r="A59" s="6">
        <f t="shared" si="1"/>
        <v>3.5</v>
      </c>
      <c r="B59" s="6">
        <f t="shared" si="0"/>
        <v>13.25</v>
      </c>
    </row>
    <row r="60" spans="1:2" ht="14.25" thickTop="1" thickBot="1">
      <c r="A60" s="6">
        <f t="shared" si="1"/>
        <v>4</v>
      </c>
      <c r="B60" s="6">
        <f t="shared" si="0"/>
        <v>18</v>
      </c>
    </row>
    <row r="61" spans="1:2" ht="14.25" thickTop="1" thickBot="1">
      <c r="A61" s="6">
        <f t="shared" si="1"/>
        <v>4.5</v>
      </c>
      <c r="B61" s="6">
        <f t="shared" si="0"/>
        <v>23.25</v>
      </c>
    </row>
    <row r="62" spans="1:2" ht="14.25" thickTop="1" thickBot="1">
      <c r="A62" s="6">
        <f t="shared" si="1"/>
        <v>5</v>
      </c>
      <c r="B62" s="6">
        <f t="shared" si="0"/>
        <v>29</v>
      </c>
    </row>
    <row r="63" spans="1:2" ht="14.25" thickTop="1" thickBot="1">
      <c r="A63" s="6">
        <f t="shared" si="1"/>
        <v>5.5</v>
      </c>
      <c r="B63" s="6">
        <f t="shared" si="0"/>
        <v>35.25</v>
      </c>
    </row>
    <row r="64" spans="1:2" ht="14.25" thickTop="1" thickBot="1">
      <c r="A64" s="6">
        <f t="shared" si="1"/>
        <v>6</v>
      </c>
      <c r="B64" s="6">
        <f t="shared" si="0"/>
        <v>42</v>
      </c>
    </row>
    <row r="65" spans="1:2" ht="14.25" thickTop="1" thickBot="1">
      <c r="A65" s="6">
        <f t="shared" si="1"/>
        <v>6.5</v>
      </c>
      <c r="B65" s="6">
        <f t="shared" si="0"/>
        <v>49.25</v>
      </c>
    </row>
    <row r="66" spans="1:2" ht="14.25" thickTop="1" thickBot="1">
      <c r="A66" s="6">
        <f t="shared" si="1"/>
        <v>7</v>
      </c>
      <c r="B66" s="6">
        <f t="shared" si="0"/>
        <v>57</v>
      </c>
    </row>
    <row r="67" spans="1:2" ht="14.25" thickTop="1" thickBot="1">
      <c r="A67" s="6">
        <f t="shared" si="1"/>
        <v>7.5</v>
      </c>
      <c r="B67" s="6">
        <f t="shared" si="0"/>
        <v>65.25</v>
      </c>
    </row>
    <row r="68" spans="1:2" ht="14.25" thickTop="1" thickBot="1">
      <c r="A68" s="6">
        <f t="shared" si="1"/>
        <v>8</v>
      </c>
      <c r="B68" s="6">
        <f t="shared" si="0"/>
        <v>74</v>
      </c>
    </row>
    <row r="69" spans="1:2" ht="14.25" thickTop="1" thickBot="1">
      <c r="A69" s="6">
        <f t="shared" si="1"/>
        <v>8.5</v>
      </c>
      <c r="B69" s="6">
        <f t="shared" si="0"/>
        <v>83.25</v>
      </c>
    </row>
    <row r="70" spans="1:2" ht="14.25" thickTop="1" thickBot="1">
      <c r="A70" s="6">
        <f t="shared" si="1"/>
        <v>9</v>
      </c>
      <c r="B70" s="6">
        <f t="shared" si="0"/>
        <v>93</v>
      </c>
    </row>
    <row r="71" spans="1:2" ht="14.25" thickTop="1" thickBot="1">
      <c r="A71" s="6">
        <f t="shared" si="1"/>
        <v>9.5</v>
      </c>
      <c r="B71" s="6">
        <f t="shared" si="0"/>
        <v>103.25</v>
      </c>
    </row>
    <row r="72" spans="1:2" ht="14.25" thickTop="1" thickBot="1">
      <c r="A72" s="6">
        <f t="shared" si="1"/>
        <v>10</v>
      </c>
      <c r="B72" s="6">
        <f t="shared" si="0"/>
        <v>114</v>
      </c>
    </row>
    <row r="73" spans="1:2" ht="14.25" thickTop="1" thickBot="1">
      <c r="A73" s="6">
        <f t="shared" si="1"/>
        <v>10.5</v>
      </c>
      <c r="B73" s="6">
        <f t="shared" si="0"/>
        <v>125.25</v>
      </c>
    </row>
    <row r="74" spans="1:2" ht="14.25" thickTop="1" thickBot="1">
      <c r="A74" s="6">
        <f t="shared" si="1"/>
        <v>11</v>
      </c>
      <c r="B74" s="6">
        <f t="shared" si="0"/>
        <v>137</v>
      </c>
    </row>
    <row r="75" spans="1:2" ht="14.25" thickTop="1" thickBot="1">
      <c r="A75" s="6">
        <f t="shared" si="1"/>
        <v>11.5</v>
      </c>
      <c r="B75" s="6">
        <f t="shared" si="0"/>
        <v>149.25</v>
      </c>
    </row>
    <row r="76" spans="1:2" ht="14.25" thickTop="1" thickBot="1">
      <c r="A76" s="6">
        <f t="shared" si="1"/>
        <v>12</v>
      </c>
      <c r="B76" s="6">
        <f t="shared" si="0"/>
        <v>162</v>
      </c>
    </row>
    <row r="77" spans="1:2" ht="14.25" thickTop="1" thickBot="1">
      <c r="A77" s="6">
        <f t="shared" si="1"/>
        <v>12.5</v>
      </c>
      <c r="B77" s="6">
        <f t="shared" ref="B77:B92" si="2">$C$5*A77^2+$D$5*A77+$E$5</f>
        <v>175.25</v>
      </c>
    </row>
    <row r="78" spans="1:2" ht="14.25" thickTop="1" thickBot="1">
      <c r="A78" s="6">
        <f t="shared" ref="A78:A92" si="3">A77+0.5</f>
        <v>13</v>
      </c>
      <c r="B78" s="6">
        <f t="shared" si="2"/>
        <v>189</v>
      </c>
    </row>
    <row r="79" spans="1:2" ht="14.25" thickTop="1" thickBot="1">
      <c r="A79" s="6">
        <f t="shared" si="3"/>
        <v>13.5</v>
      </c>
      <c r="B79" s="6">
        <f t="shared" si="2"/>
        <v>203.25</v>
      </c>
    </row>
    <row r="80" spans="1:2" ht="14.25" thickTop="1" thickBot="1">
      <c r="A80" s="6">
        <f t="shared" si="3"/>
        <v>14</v>
      </c>
      <c r="B80" s="6">
        <f t="shared" si="2"/>
        <v>218</v>
      </c>
    </row>
    <row r="81" spans="1:2" ht="14.25" thickTop="1" thickBot="1">
      <c r="A81" s="6">
        <f t="shared" si="3"/>
        <v>14.5</v>
      </c>
      <c r="B81" s="6">
        <f t="shared" si="2"/>
        <v>233.25</v>
      </c>
    </row>
    <row r="82" spans="1:2" ht="14.25" thickTop="1" thickBot="1">
      <c r="A82" s="6">
        <f t="shared" si="3"/>
        <v>15</v>
      </c>
      <c r="B82" s="6">
        <f t="shared" si="2"/>
        <v>249</v>
      </c>
    </row>
    <row r="83" spans="1:2" ht="14.25" thickTop="1" thickBot="1">
      <c r="A83" s="6">
        <f t="shared" si="3"/>
        <v>15.5</v>
      </c>
      <c r="B83" s="6">
        <f t="shared" si="2"/>
        <v>265.25</v>
      </c>
    </row>
    <row r="84" spans="1:2" ht="14.25" thickTop="1" thickBot="1">
      <c r="A84" s="6">
        <f t="shared" si="3"/>
        <v>16</v>
      </c>
      <c r="B84" s="6">
        <f t="shared" si="2"/>
        <v>282</v>
      </c>
    </row>
    <row r="85" spans="1:2" ht="14.25" thickTop="1" thickBot="1">
      <c r="A85" s="6">
        <f t="shared" si="3"/>
        <v>16.5</v>
      </c>
      <c r="B85" s="6">
        <f t="shared" si="2"/>
        <v>299.25</v>
      </c>
    </row>
    <row r="86" spans="1:2" ht="14.25" thickTop="1" thickBot="1">
      <c r="A86" s="6">
        <f t="shared" si="3"/>
        <v>17</v>
      </c>
      <c r="B86" s="6">
        <f t="shared" si="2"/>
        <v>317</v>
      </c>
    </row>
    <row r="87" spans="1:2" ht="14.25" thickTop="1" thickBot="1">
      <c r="A87" s="6">
        <f t="shared" si="3"/>
        <v>17.5</v>
      </c>
      <c r="B87" s="6">
        <f t="shared" si="2"/>
        <v>335.25</v>
      </c>
    </row>
    <row r="88" spans="1:2" ht="14.25" thickTop="1" thickBot="1">
      <c r="A88" s="6">
        <f t="shared" si="3"/>
        <v>18</v>
      </c>
      <c r="B88" s="6">
        <f t="shared" si="2"/>
        <v>354</v>
      </c>
    </row>
    <row r="89" spans="1:2" ht="14.25" thickTop="1" thickBot="1">
      <c r="A89" s="6">
        <f t="shared" si="3"/>
        <v>18.5</v>
      </c>
      <c r="B89" s="6">
        <f t="shared" si="2"/>
        <v>373.25</v>
      </c>
    </row>
    <row r="90" spans="1:2" ht="14.25" thickTop="1" thickBot="1">
      <c r="A90" s="6">
        <f t="shared" si="3"/>
        <v>19</v>
      </c>
      <c r="B90" s="6">
        <f t="shared" si="2"/>
        <v>393</v>
      </c>
    </row>
    <row r="91" spans="1:2" ht="14.25" thickTop="1" thickBot="1">
      <c r="A91" s="6">
        <f t="shared" si="3"/>
        <v>19.5</v>
      </c>
      <c r="B91" s="6">
        <f t="shared" si="2"/>
        <v>413.25</v>
      </c>
    </row>
    <row r="92" spans="1:2" ht="14.25" thickTop="1" thickBot="1">
      <c r="A92" s="6">
        <f t="shared" si="3"/>
        <v>20</v>
      </c>
      <c r="B92" s="6">
        <f t="shared" si="2"/>
        <v>434</v>
      </c>
    </row>
    <row r="93" spans="1:2" ht="13.5" thickTop="1"/>
  </sheetData>
  <mergeCells count="2">
    <mergeCell ref="K12:L12"/>
    <mergeCell ref="K18:L18"/>
  </mergeCells>
  <phoneticPr fontId="5" type="noConversion"/>
  <pageMargins left="0.75" right="0.75" top="1" bottom="1" header="0" footer="0"/>
  <pageSetup paperSize="9" orientation="portrait" horizontalDpi="360" verticalDpi="360" r:id="rId1"/>
  <headerFooter alignWithMargins="0"/>
  <drawing r:id="rId2"/>
  <legacyDrawing r:id="rId3"/>
  <controls>
    <control shapeId="3074" r:id="rId4" name="CommandButton1"/>
    <control shapeId="3075" r:id="rId5" name="CommandButton2"/>
    <control shapeId="3076" r:id="rId6" name="CommandButton3"/>
    <control shapeId="3077" r:id="rId7" name="CommandButton4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 enableFormatConditionsCalculation="0">
    <tabColor indexed="41"/>
  </sheetPr>
  <dimension ref="A1:I18"/>
  <sheetViews>
    <sheetView workbookViewId="0">
      <selection activeCell="C6" sqref="C6"/>
    </sheetView>
  </sheetViews>
  <sheetFormatPr baseColWidth="10" defaultRowHeight="12.75"/>
  <cols>
    <col min="8" max="8" width="13.140625" bestFit="1" customWidth="1"/>
  </cols>
  <sheetData>
    <row r="1" spans="1:9">
      <c r="A1" s="1" t="s">
        <v>21</v>
      </c>
    </row>
    <row r="2" spans="1:9">
      <c r="A2" s="15" t="s">
        <v>22</v>
      </c>
    </row>
    <row r="3" spans="1:9">
      <c r="A3" s="15" t="s">
        <v>23</v>
      </c>
    </row>
    <row r="4" spans="1:9">
      <c r="A4" s="8" t="s">
        <v>24</v>
      </c>
      <c r="C4" s="8" t="s">
        <v>25</v>
      </c>
    </row>
    <row r="5" spans="1:9">
      <c r="A5">
        <v>-2</v>
      </c>
      <c r="C5">
        <v>1</v>
      </c>
      <c r="G5" s="16" t="s">
        <v>6</v>
      </c>
      <c r="H5" s="16" t="s">
        <v>26</v>
      </c>
    </row>
    <row r="6" spans="1:9">
      <c r="G6">
        <f>Arranque</f>
        <v>-2</v>
      </c>
      <c r="H6" s="17">
        <f t="shared" ref="H6:H18" si="0">x*SIN(x)</f>
        <v>1.8185948536513634</v>
      </c>
    </row>
    <row r="7" spans="1:9">
      <c r="G7">
        <f t="shared" ref="G7:G18" si="1">G6+Incremento</f>
        <v>-1</v>
      </c>
      <c r="H7" s="17">
        <f t="shared" si="0"/>
        <v>0.8414709848078965</v>
      </c>
      <c r="I7" s="18" t="str">
        <f>IF(H7*H8&gt;0,"","b")</f>
        <v>b</v>
      </c>
    </row>
    <row r="8" spans="1:9">
      <c r="G8">
        <f t="shared" si="1"/>
        <v>0</v>
      </c>
      <c r="H8" s="17">
        <f t="shared" si="0"/>
        <v>0</v>
      </c>
      <c r="I8" s="18" t="str">
        <f t="shared" ref="I8:I17" si="2">IF(H8*H9&gt;0,"","b")</f>
        <v>b</v>
      </c>
    </row>
    <row r="9" spans="1:9">
      <c r="G9">
        <f t="shared" si="1"/>
        <v>1</v>
      </c>
      <c r="H9" s="17">
        <f t="shared" si="0"/>
        <v>0.8414709848078965</v>
      </c>
      <c r="I9" s="18" t="str">
        <f t="shared" si="2"/>
        <v/>
      </c>
    </row>
    <row r="10" spans="1:9">
      <c r="G10">
        <f t="shared" si="1"/>
        <v>2</v>
      </c>
      <c r="H10" s="17">
        <f t="shared" si="0"/>
        <v>1.8185948536513634</v>
      </c>
      <c r="I10" s="18" t="str">
        <f t="shared" si="2"/>
        <v/>
      </c>
    </row>
    <row r="11" spans="1:9">
      <c r="G11">
        <f t="shared" si="1"/>
        <v>3</v>
      </c>
      <c r="H11" s="17">
        <f t="shared" si="0"/>
        <v>0.42336002417960161</v>
      </c>
      <c r="I11" s="18" t="str">
        <f t="shared" si="2"/>
        <v>b</v>
      </c>
    </row>
    <row r="12" spans="1:9">
      <c r="G12">
        <f t="shared" si="1"/>
        <v>4</v>
      </c>
      <c r="H12" s="17">
        <f t="shared" si="0"/>
        <v>-3.0272099812317128</v>
      </c>
      <c r="I12" s="18" t="str">
        <f t="shared" si="2"/>
        <v/>
      </c>
    </row>
    <row r="13" spans="1:9">
      <c r="G13">
        <f t="shared" si="1"/>
        <v>5</v>
      </c>
      <c r="H13" s="17">
        <f t="shared" si="0"/>
        <v>-4.7946213733156924</v>
      </c>
      <c r="I13" s="18" t="str">
        <f t="shared" si="2"/>
        <v/>
      </c>
    </row>
    <row r="14" spans="1:9">
      <c r="G14">
        <f t="shared" si="1"/>
        <v>6</v>
      </c>
      <c r="H14" s="17">
        <f t="shared" si="0"/>
        <v>-1.6764929891935552</v>
      </c>
      <c r="I14" s="18" t="str">
        <f t="shared" si="2"/>
        <v>b</v>
      </c>
    </row>
    <row r="15" spans="1:9">
      <c r="G15">
        <f t="shared" si="1"/>
        <v>7</v>
      </c>
      <c r="H15" s="17">
        <f t="shared" si="0"/>
        <v>4.5989061910315234</v>
      </c>
      <c r="I15" s="18" t="str">
        <f t="shared" si="2"/>
        <v/>
      </c>
    </row>
    <row r="16" spans="1:9">
      <c r="G16">
        <f t="shared" si="1"/>
        <v>8</v>
      </c>
      <c r="H16" s="17">
        <f t="shared" si="0"/>
        <v>7.9148659729870543</v>
      </c>
      <c r="I16" s="18" t="str">
        <f t="shared" si="2"/>
        <v/>
      </c>
    </row>
    <row r="17" spans="7:9">
      <c r="G17">
        <f t="shared" si="1"/>
        <v>9</v>
      </c>
      <c r="H17" s="17">
        <f t="shared" si="0"/>
        <v>3.7090663671758093</v>
      </c>
      <c r="I17" s="18" t="str">
        <f t="shared" si="2"/>
        <v>b</v>
      </c>
    </row>
    <row r="18" spans="7:9">
      <c r="G18">
        <f t="shared" si="1"/>
        <v>10</v>
      </c>
      <c r="H18" s="17">
        <f t="shared" si="0"/>
        <v>-5.4402111088936973</v>
      </c>
      <c r="I18" s="18"/>
    </row>
  </sheetData>
  <phoneticPr fontId="5" type="noConversion"/>
  <pageMargins left="0.75" right="0.75" top="1" bottom="1" header="0" footer="0"/>
  <pageSetup paperSize="9" orientation="portrait" horizontalDpi="360" verticalDpi="360" r:id="rId1"/>
  <headerFooter alignWithMargins="0"/>
  <drawing r:id="rId2"/>
  <legacyDrawing r:id="rId3"/>
  <controls>
    <control shapeId="5125" r:id="rId4" name="CommandButton1"/>
    <control shapeId="5126" r:id="rId5" name="CommandButton2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Ec 1er grado</vt:lpstr>
      <vt:lpstr>Ec 2º grado</vt:lpstr>
      <vt:lpstr>Bolzano</vt:lpstr>
      <vt:lpstr>Arranque</vt:lpstr>
      <vt:lpstr>Incremento</vt:lpstr>
      <vt:lpstr>x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</dc:creator>
  <cp:lastModifiedBy>Paco Pérez</cp:lastModifiedBy>
  <dcterms:created xsi:type="dcterms:W3CDTF">2005-08-03T21:00:08Z</dcterms:created>
  <dcterms:modified xsi:type="dcterms:W3CDTF">2010-03-03T18:59:54Z</dcterms:modified>
</cp:coreProperties>
</file>